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<sst xmlns="http://schemas.openxmlformats.org/spreadsheetml/2006/main" count="169" uniqueCount="156">
  <si>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</si>
  <si>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</si>
  <si>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</si>
  <si>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</si>
  <si>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</si>
  <si>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</si>
  <si>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</si>
  <si>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</si>
  <si>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</si>
  <si>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</si>
  <si>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</si>
  <si>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</si>
  <si>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</si>
  <si>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</si>
  <si>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</si>
  <si>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</si>
  <si>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</si>
  <si>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</si>
  <si>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</si>
  <si>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</si>
  <si>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</si>
  <si>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</si>
  <si>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</si>
  <si>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</si>
  <si>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</si>
  <si>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</si>
  <si>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</si>
  <si>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</si>
  <si>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</si>
  <si>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</si>
  <si>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</si>
  <si>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</si>
  <si>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</si>
  <si>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</si>
  <si>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</si>
  <si>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</si>
  <si>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</si>
  <si>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</si>
  <si>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</si>
  <si>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</si>
  <si>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</si>
  <si>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</si>
  <si>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</si>
  <si>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</si>
  <si>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</si>
  <si>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</si>
  <si>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</si>
  <si>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</si>
  <si>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</si>
  <si>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</si>
  <si>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</si>
  <si>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</si>
  <si>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</si>
  <si>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</si>
  <si>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</si>
  <si>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</si>
  <si>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</si>
  <si>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</si>
  <si>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</si>
  <si>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</si>
  <si>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</si>
  <si>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</si>
  <si>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</si>
  <si>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</si>
  <si>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</si>
  <si>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</si>
  <si>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</si>
  <si>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</si>
  <si>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</si>
  <si>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</si>
  <si>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</si>
  <si>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</si>
  <si>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</si>
  <si>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</si>
  <si>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</si>
  <si>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</si>
  <si>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</si>
  <si>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</si>
  <si>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</si>
  <si>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</si>
  <si>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</si>
  <si>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</si>
  <si>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</si>
  <si>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</si>
  <si>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</si>
  <si>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</si>
  <si>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</si>
  <si>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</si>
  <si>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</si>
  <si>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</si>
  <si>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</si>
  <si>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</si>
  <si>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</si>
  <si>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</si>
  <si>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</si>
  <si>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</si>
  <si>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</si>
  <si>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</si>
  <si>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</si>
  <si>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</si>
  <si>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</si>
  <si>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</si>
  <si>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</si>
  <si>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</si>
  <si>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</si>
  <si>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</si>
  <si>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</si>
  <si>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</si>
  <si>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</si>
  <si>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</si>
  <si>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</si>
  <si>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</si>
  <si>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</si>
  <si>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</si>
  <si>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</si>
  <si>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</si>
  <si>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</si>
  <si>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</si>
  <si>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</si>
  <si>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</si>
  <si>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</si>
  <si>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</si>
  <si>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</si>
  <si>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</si>
  <si>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</si>
  <si>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</si>
  <si>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</si>
  <si>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</si>
  <si>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</si>
  <si>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</si>
  <si>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</si>
  <si>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</si>
  <si>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</si>
  <si>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</si>
  <si>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</si>
  <si>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</si>
  <si>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</si>
  <si>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</si>
  <si>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</si>
  <si>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</si>
  <si>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</si>
  <si>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</si>
  <si>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</si>
  <si>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</si>
  <si>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</si>
  <si>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</si>
  <si>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</si>
  <si>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</si>
  <si>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ЕЛЕНА</t>
  </si>
  <si>
    <t>месеца на 2011   г.</t>
  </si>
  <si>
    <t>Съставил: Йорданка Карачорова</t>
  </si>
  <si>
    <t>дата: 09.01.2012 г.</t>
  </si>
  <si>
    <t>тел: 06151/62 43</t>
  </si>
  <si>
    <t>град: Елена</t>
  </si>
  <si>
    <t>Адм. секретар: Й. Карачорова</t>
  </si>
  <si>
    <t>И. Вараджакова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</si>
</sst>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39" activePane="bottomLeft" state="frozen"/>
      <selection pane="topLeft" activeCell="A1" sqref="A1"/>
      <selection pane="bottomLeft" activeCell="O62" sqref="O6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148</v>
      </c>
      <c r="K1" s="19" t="s">
        <v>83</v>
      </c>
      <c r="L1" s="70">
        <v>12</v>
      </c>
      <c r="M1" s="135" t="s">
        <v>149</v>
      </c>
      <c r="N1" s="135"/>
      <c r="O1" s="135"/>
      <c r="P1" s="135"/>
    </row>
    <row r="2" spans="1:7" ht="13.5" thickBot="1">
      <c r="A2" s="2" t="s">
        <v>86</v>
      </c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9</v>
      </c>
      <c r="D12" s="24">
        <v>39</v>
      </c>
      <c r="E12" s="24">
        <v>1</v>
      </c>
      <c r="F12" s="24">
        <v>0</v>
      </c>
      <c r="G12" s="72">
        <f>SUM(C12,D12,E12,F12)</f>
        <v>49</v>
      </c>
      <c r="H12" s="72">
        <f>SUM(I12,J12,K12,L12,M12)</f>
        <v>36</v>
      </c>
      <c r="I12" s="24">
        <v>23</v>
      </c>
      <c r="J12" s="24">
        <v>2</v>
      </c>
      <c r="K12" s="24">
        <v>0</v>
      </c>
      <c r="L12" s="24">
        <v>4</v>
      </c>
      <c r="M12" s="24">
        <v>7</v>
      </c>
      <c r="N12" s="98">
        <v>31</v>
      </c>
      <c r="O12" s="75">
        <f>G12-H12</f>
        <v>13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4</v>
      </c>
      <c r="D13" s="24">
        <v>5</v>
      </c>
      <c r="E13" s="24">
        <v>1</v>
      </c>
      <c r="F13" s="24">
        <v>0</v>
      </c>
      <c r="G13" s="72">
        <f aca="true" t="shared" si="0" ref="G13:G28">SUM(C13,D13,E13,F13)</f>
        <v>10</v>
      </c>
      <c r="H13" s="72">
        <f aca="true" t="shared" si="1" ref="H13:H34">SUM(I13,J13,K13,L13,M13)</f>
        <v>9</v>
      </c>
      <c r="I13" s="24">
        <v>7</v>
      </c>
      <c r="J13" s="24">
        <v>0</v>
      </c>
      <c r="K13" s="24">
        <v>0</v>
      </c>
      <c r="L13" s="24">
        <v>0</v>
      </c>
      <c r="M13" s="24">
        <v>2</v>
      </c>
      <c r="N13" s="98">
        <v>6</v>
      </c>
      <c r="O13" s="75">
        <f aca="true" t="shared" si="2" ref="O13:O34">G13-H13</f>
        <v>1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14</v>
      </c>
      <c r="E14" s="24">
        <v>0</v>
      </c>
      <c r="F14" s="24">
        <v>0</v>
      </c>
      <c r="G14" s="72">
        <f t="shared" si="0"/>
        <v>14</v>
      </c>
      <c r="H14" s="72">
        <f t="shared" si="1"/>
        <v>11</v>
      </c>
      <c r="I14" s="24">
        <v>10</v>
      </c>
      <c r="J14" s="24">
        <v>0</v>
      </c>
      <c r="K14" s="24">
        <v>0</v>
      </c>
      <c r="L14" s="24">
        <v>0</v>
      </c>
      <c r="M14" s="24">
        <v>1</v>
      </c>
      <c r="N14" s="98">
        <v>11</v>
      </c>
      <c r="O14" s="75">
        <f t="shared" si="2"/>
        <v>3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4</v>
      </c>
      <c r="E15" s="24">
        <v>0</v>
      </c>
      <c r="F15" s="24">
        <v>0</v>
      </c>
      <c r="G15" s="72">
        <f t="shared" si="0"/>
        <v>5</v>
      </c>
      <c r="H15" s="72">
        <f t="shared" si="1"/>
        <v>5</v>
      </c>
      <c r="I15" s="24">
        <v>2</v>
      </c>
      <c r="J15" s="24">
        <v>1</v>
      </c>
      <c r="K15" s="24">
        <v>0</v>
      </c>
      <c r="L15" s="24">
        <v>2</v>
      </c>
      <c r="M15" s="24">
        <v>0</v>
      </c>
      <c r="N15" s="98">
        <v>5</v>
      </c>
      <c r="O15" s="75">
        <f t="shared" si="2"/>
        <v>0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0</v>
      </c>
      <c r="E16" s="24">
        <v>0</v>
      </c>
      <c r="F16" s="24">
        <v>0</v>
      </c>
      <c r="G16" s="72">
        <f t="shared" si="0"/>
        <v>1</v>
      </c>
      <c r="H16" s="72">
        <f>SUM(I16,J16,K16,L16,M16)</f>
        <v>1</v>
      </c>
      <c r="I16" s="24">
        <v>1</v>
      </c>
      <c r="J16" s="24">
        <v>0</v>
      </c>
      <c r="K16" s="24">
        <v>0</v>
      </c>
      <c r="L16" s="24">
        <v>0</v>
      </c>
      <c r="M16" s="24">
        <v>0</v>
      </c>
      <c r="N16" s="98">
        <v>1</v>
      </c>
      <c r="O16" s="75">
        <f t="shared" si="2"/>
        <v>0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19</v>
      </c>
      <c r="D17" s="24">
        <v>45</v>
      </c>
      <c r="E17" s="24">
        <v>1</v>
      </c>
      <c r="F17" s="24">
        <v>0</v>
      </c>
      <c r="G17" s="72">
        <f t="shared" si="0"/>
        <v>65</v>
      </c>
      <c r="H17" s="72">
        <f t="shared" si="1"/>
        <v>40</v>
      </c>
      <c r="I17" s="24">
        <v>19</v>
      </c>
      <c r="J17" s="24">
        <v>4</v>
      </c>
      <c r="K17" s="24">
        <v>5</v>
      </c>
      <c r="L17" s="24">
        <v>6</v>
      </c>
      <c r="M17" s="24">
        <v>6</v>
      </c>
      <c r="N17" s="98">
        <v>22</v>
      </c>
      <c r="O17" s="75">
        <f t="shared" si="2"/>
        <v>25</v>
      </c>
      <c r="P17" s="95">
        <v>8</v>
      </c>
    </row>
    <row r="18" spans="1:16" ht="15" customHeight="1">
      <c r="A18" s="13" t="s">
        <v>123</v>
      </c>
      <c r="B18" s="6" t="s">
        <v>43</v>
      </c>
      <c r="C18" s="24">
        <v>14</v>
      </c>
      <c r="D18" s="24">
        <v>34</v>
      </c>
      <c r="E18" s="24">
        <v>1</v>
      </c>
      <c r="F18" s="24">
        <v>0</v>
      </c>
      <c r="G18" s="72">
        <f t="shared" si="0"/>
        <v>49</v>
      </c>
      <c r="H18" s="72">
        <f t="shared" si="1"/>
        <v>30</v>
      </c>
      <c r="I18" s="24">
        <v>15</v>
      </c>
      <c r="J18" s="24">
        <v>3</v>
      </c>
      <c r="K18" s="24">
        <v>4</v>
      </c>
      <c r="L18" s="24">
        <v>4</v>
      </c>
      <c r="M18" s="24">
        <v>4</v>
      </c>
      <c r="N18" s="98">
        <v>12</v>
      </c>
      <c r="O18" s="75">
        <f t="shared" si="2"/>
        <v>19</v>
      </c>
      <c r="P18" s="95">
        <v>5</v>
      </c>
    </row>
    <row r="19" spans="1:16" ht="15" customHeight="1">
      <c r="A19" s="13" t="s">
        <v>44</v>
      </c>
      <c r="B19" s="5" t="s">
        <v>4</v>
      </c>
      <c r="C19" s="24">
        <v>10</v>
      </c>
      <c r="D19" s="24">
        <v>18</v>
      </c>
      <c r="E19" s="24">
        <v>0</v>
      </c>
      <c r="F19" s="24">
        <v>0</v>
      </c>
      <c r="G19" s="72">
        <f t="shared" si="0"/>
        <v>28</v>
      </c>
      <c r="H19" s="72">
        <f t="shared" si="1"/>
        <v>16</v>
      </c>
      <c r="I19" s="24">
        <v>7</v>
      </c>
      <c r="J19" s="24">
        <v>0</v>
      </c>
      <c r="K19" s="24">
        <v>2</v>
      </c>
      <c r="L19" s="24">
        <v>0</v>
      </c>
      <c r="M19" s="24">
        <v>7</v>
      </c>
      <c r="N19" s="98">
        <v>6</v>
      </c>
      <c r="O19" s="75">
        <f t="shared" si="2"/>
        <v>12</v>
      </c>
      <c r="P19" s="95">
        <v>7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13</v>
      </c>
      <c r="D21" s="24">
        <v>6</v>
      </c>
      <c r="E21" s="24">
        <v>0</v>
      </c>
      <c r="F21" s="24">
        <v>1</v>
      </c>
      <c r="G21" s="72">
        <f t="shared" si="0"/>
        <v>20</v>
      </c>
      <c r="H21" s="72">
        <f t="shared" si="1"/>
        <v>7</v>
      </c>
      <c r="I21" s="24">
        <v>5</v>
      </c>
      <c r="J21" s="24">
        <v>1</v>
      </c>
      <c r="K21" s="24">
        <v>0</v>
      </c>
      <c r="L21" s="24">
        <v>1</v>
      </c>
      <c r="M21" s="24">
        <v>0</v>
      </c>
      <c r="N21" s="98">
        <v>1</v>
      </c>
      <c r="O21" s="75">
        <f t="shared" si="2"/>
        <v>13</v>
      </c>
      <c r="P21" s="95">
        <v>2</v>
      </c>
    </row>
    <row r="22" spans="1:16" ht="14.25" customHeight="1">
      <c r="A22" s="13" t="s">
        <v>48</v>
      </c>
      <c r="B22" s="5" t="s">
        <v>6</v>
      </c>
      <c r="C22" s="24">
        <v>10</v>
      </c>
      <c r="D22" s="24">
        <v>19</v>
      </c>
      <c r="E22" s="24">
        <v>0</v>
      </c>
      <c r="F22" s="24">
        <v>0</v>
      </c>
      <c r="G22" s="72">
        <f t="shared" si="0"/>
        <v>29</v>
      </c>
      <c r="H22" s="72">
        <f t="shared" si="1"/>
        <v>21</v>
      </c>
      <c r="I22" s="24">
        <v>6</v>
      </c>
      <c r="J22" s="24">
        <v>8</v>
      </c>
      <c r="K22" s="24">
        <v>3</v>
      </c>
      <c r="L22" s="24">
        <v>2</v>
      </c>
      <c r="M22" s="24">
        <v>2</v>
      </c>
      <c r="N22" s="98">
        <v>15</v>
      </c>
      <c r="O22" s="75">
        <f t="shared" si="2"/>
        <v>8</v>
      </c>
      <c r="P22" s="95">
        <v>3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1</v>
      </c>
      <c r="E24" s="24">
        <v>0</v>
      </c>
      <c r="F24" s="24">
        <v>0</v>
      </c>
      <c r="G24" s="72">
        <f t="shared" si="0"/>
        <v>1</v>
      </c>
      <c r="H24" s="72">
        <f t="shared" si="1"/>
        <v>1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98">
        <v>1</v>
      </c>
      <c r="O24" s="75">
        <f t="shared" si="2"/>
        <v>0</v>
      </c>
      <c r="P24" s="95">
        <v>1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3</v>
      </c>
      <c r="D26" s="24">
        <v>42</v>
      </c>
      <c r="E26" s="24">
        <v>2</v>
      </c>
      <c r="F26" s="24">
        <v>0</v>
      </c>
      <c r="G26" s="72">
        <f t="shared" si="0"/>
        <v>47</v>
      </c>
      <c r="H26" s="72">
        <f>SUM(I26,J26,K26,L26,M26)</f>
        <v>46</v>
      </c>
      <c r="I26" s="24">
        <v>32</v>
      </c>
      <c r="J26" s="24">
        <v>2</v>
      </c>
      <c r="K26" s="24">
        <v>2</v>
      </c>
      <c r="L26" s="24">
        <v>0</v>
      </c>
      <c r="M26" s="24">
        <v>10</v>
      </c>
      <c r="N26" s="98">
        <v>45</v>
      </c>
      <c r="O26" s="75">
        <f t="shared" si="2"/>
        <v>1</v>
      </c>
      <c r="P26" s="95">
        <v>3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8</v>
      </c>
      <c r="E27" s="24">
        <v>0</v>
      </c>
      <c r="F27" s="24">
        <v>0</v>
      </c>
      <c r="G27" s="72">
        <f t="shared" si="0"/>
        <v>9</v>
      </c>
      <c r="H27" s="72">
        <f t="shared" si="1"/>
        <v>8</v>
      </c>
      <c r="I27" s="24">
        <v>2</v>
      </c>
      <c r="J27" s="24">
        <v>2</v>
      </c>
      <c r="K27" s="24">
        <v>2</v>
      </c>
      <c r="L27" s="24">
        <v>0</v>
      </c>
      <c r="M27" s="24">
        <v>2</v>
      </c>
      <c r="N27" s="98">
        <v>8</v>
      </c>
      <c r="O27" s="75">
        <f t="shared" si="2"/>
        <v>1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11</v>
      </c>
      <c r="E29" s="24">
        <v>0</v>
      </c>
      <c r="F29" s="24">
        <v>0</v>
      </c>
      <c r="G29" s="72">
        <f>SUM(C29,D29,E29,F29)</f>
        <v>11</v>
      </c>
      <c r="H29" s="72">
        <f t="shared" si="1"/>
        <v>11</v>
      </c>
      <c r="I29" s="24">
        <v>11</v>
      </c>
      <c r="J29" s="24">
        <v>0</v>
      </c>
      <c r="K29" s="24">
        <v>0</v>
      </c>
      <c r="L29" s="24">
        <v>0</v>
      </c>
      <c r="M29" s="24">
        <v>0</v>
      </c>
      <c r="N29" s="98">
        <v>11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3</v>
      </c>
      <c r="E30" s="25">
        <v>0</v>
      </c>
      <c r="F30" s="25">
        <v>0</v>
      </c>
      <c r="G30" s="73">
        <f>SUM(C30,D30,E30,F30)</f>
        <v>3</v>
      </c>
      <c r="H30" s="73">
        <f t="shared" si="1"/>
        <v>3</v>
      </c>
      <c r="I30" s="25">
        <v>3</v>
      </c>
      <c r="J30" s="25">
        <v>0</v>
      </c>
      <c r="K30" s="25">
        <v>0</v>
      </c>
      <c r="L30" s="25">
        <v>0</v>
      </c>
      <c r="M30" s="25">
        <v>0</v>
      </c>
      <c r="N30" s="99">
        <v>3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64</v>
      </c>
      <c r="D31" s="28">
        <f aca="true" t="shared" si="3" ref="D31:P31">SUM(D$12,D$17,D$19,D$21,D$22,D$25,D$26)</f>
        <v>169</v>
      </c>
      <c r="E31" s="28">
        <f t="shared" si="3"/>
        <v>4</v>
      </c>
      <c r="F31" s="28">
        <f t="shared" si="3"/>
        <v>1</v>
      </c>
      <c r="G31" s="28">
        <f>SUM(G$12,G$17,G$19,G$21,G$22,G$25,G$26)</f>
        <v>238</v>
      </c>
      <c r="H31" s="28">
        <f t="shared" si="3"/>
        <v>166</v>
      </c>
      <c r="I31" s="28">
        <f t="shared" si="3"/>
        <v>92</v>
      </c>
      <c r="J31" s="28">
        <f t="shared" si="3"/>
        <v>17</v>
      </c>
      <c r="K31" s="28">
        <f t="shared" si="3"/>
        <v>12</v>
      </c>
      <c r="L31" s="28">
        <f t="shared" si="3"/>
        <v>13</v>
      </c>
      <c r="M31" s="28">
        <f t="shared" si="3"/>
        <v>32</v>
      </c>
      <c r="N31" s="105">
        <f t="shared" si="3"/>
        <v>120</v>
      </c>
      <c r="O31" s="36">
        <f t="shared" si="2"/>
        <v>72</v>
      </c>
      <c r="P31" s="36">
        <f t="shared" si="3"/>
        <v>24</v>
      </c>
    </row>
    <row r="32" spans="1:16" ht="15.75" customHeight="1">
      <c r="A32" s="21" t="s">
        <v>62</v>
      </c>
      <c r="B32" s="22" t="s">
        <v>9</v>
      </c>
      <c r="C32" s="26">
        <v>1</v>
      </c>
      <c r="D32" s="26">
        <v>0</v>
      </c>
      <c r="E32" s="26">
        <v>2</v>
      </c>
      <c r="F32" s="26">
        <v>0</v>
      </c>
      <c r="G32" s="74">
        <f>SUM(C32,D32,E32,F32)</f>
        <v>3</v>
      </c>
      <c r="H32" s="74">
        <f t="shared" si="1"/>
        <v>1</v>
      </c>
      <c r="I32" s="26">
        <v>0</v>
      </c>
      <c r="J32" s="26">
        <v>0</v>
      </c>
      <c r="K32" s="26">
        <v>1</v>
      </c>
      <c r="L32" s="26">
        <v>0</v>
      </c>
      <c r="M32" s="26">
        <v>0</v>
      </c>
      <c r="N32" s="31">
        <v>0</v>
      </c>
      <c r="O32" s="77">
        <f t="shared" si="2"/>
        <v>2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2</v>
      </c>
      <c r="D34" s="25">
        <v>378</v>
      </c>
      <c r="E34" s="25">
        <v>27</v>
      </c>
      <c r="F34" s="25">
        <v>0</v>
      </c>
      <c r="G34" s="73">
        <f>SUM(C34,D34,E34,F34)</f>
        <v>407</v>
      </c>
      <c r="H34" s="73">
        <f t="shared" si="1"/>
        <v>406</v>
      </c>
      <c r="I34" s="25">
        <v>370</v>
      </c>
      <c r="J34" s="25">
        <v>7</v>
      </c>
      <c r="K34" s="25">
        <v>5</v>
      </c>
      <c r="L34" s="25">
        <v>0</v>
      </c>
      <c r="M34" s="25">
        <v>24</v>
      </c>
      <c r="N34" s="30">
        <v>405</v>
      </c>
      <c r="O34" s="76">
        <f t="shared" si="2"/>
        <v>1</v>
      </c>
      <c r="P34" s="34">
        <v>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67</v>
      </c>
      <c r="D35" s="28">
        <f t="shared" si="4"/>
        <v>547</v>
      </c>
      <c r="E35" s="28">
        <f t="shared" si="4"/>
        <v>33</v>
      </c>
      <c r="F35" s="28">
        <f t="shared" si="4"/>
        <v>1</v>
      </c>
      <c r="G35" s="28">
        <f t="shared" si="4"/>
        <v>648</v>
      </c>
      <c r="H35" s="28">
        <f t="shared" si="4"/>
        <v>573</v>
      </c>
      <c r="I35" s="28">
        <f t="shared" si="4"/>
        <v>462</v>
      </c>
      <c r="J35" s="28">
        <f aca="true" t="shared" si="5" ref="J35:P35">SUM(J$31,J$32,J$34)</f>
        <v>24</v>
      </c>
      <c r="K35" s="28">
        <f t="shared" si="5"/>
        <v>18</v>
      </c>
      <c r="L35" s="28">
        <f t="shared" si="5"/>
        <v>13</v>
      </c>
      <c r="M35" s="28">
        <f>SUM(M$31,M$32,M$34)</f>
        <v>56</v>
      </c>
      <c r="N35" s="32">
        <f t="shared" si="5"/>
        <v>525</v>
      </c>
      <c r="O35" s="39">
        <f t="shared" si="5"/>
        <v>75</v>
      </c>
      <c r="P35" s="36">
        <f t="shared" si="5"/>
        <v>27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239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93</v>
      </c>
      <c r="E40" s="121">
        <v>91</v>
      </c>
      <c r="F40" s="121">
        <v>3</v>
      </c>
      <c r="G40" s="121">
        <v>17</v>
      </c>
      <c r="H40" s="121">
        <v>18</v>
      </c>
      <c r="I40" s="121">
        <v>17</v>
      </c>
      <c r="J40" s="121">
        <v>0</v>
      </c>
      <c r="K40" s="121">
        <v>4</v>
      </c>
      <c r="L40" s="121">
        <v>0</v>
      </c>
      <c r="M40" s="121">
        <v>1</v>
      </c>
      <c r="N40" s="121">
        <v>0</v>
      </c>
      <c r="O40" s="121">
        <v>6</v>
      </c>
      <c r="P40" s="121">
        <v>13</v>
      </c>
      <c r="Q40" s="121">
        <v>12</v>
      </c>
    </row>
    <row r="41" spans="1:17" ht="12.75">
      <c r="A41" s="118" t="s">
        <v>71</v>
      </c>
      <c r="B41" s="6" t="s">
        <v>72</v>
      </c>
      <c r="C41" s="113">
        <v>37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58" t="s">
        <v>151</v>
      </c>
      <c r="D58" s="158"/>
      <c r="E58" s="158"/>
      <c r="F58" s="158"/>
      <c r="K58" s="159" t="s">
        <v>154</v>
      </c>
      <c r="L58" s="159"/>
      <c r="M58" s="159"/>
      <c r="N58" s="159"/>
      <c r="O58" s="159"/>
      <c r="P58" s="159"/>
    </row>
    <row r="60" spans="1:16" ht="12.75">
      <c r="A60" s="27" t="s">
        <v>152</v>
      </c>
      <c r="B60" s="27"/>
      <c r="C60" s="158" t="s">
        <v>153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  <row r="61" ht="12.75">
      <c r="O61" s="2" t="s">
        <v>155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jordanka.karachorova</cp:lastModifiedBy>
  <cp:lastPrinted>2012-01-10T06:52:35Z</cp:lastPrinted>
  <dcterms:created xsi:type="dcterms:W3CDTF">2003-09-02T12:22:22Z</dcterms:created>
  <dcterms:modified xsi:type="dcterms:W3CDTF">2012-01-12T11:14:30Z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